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Jud'!$A$1:$W$47</definedName>
  </definedNames>
  <calcPr fullCalcOnLoad="1"/>
</workbook>
</file>

<file path=xl/sharedStrings.xml><?xml version="1.0" encoding="utf-8"?>
<sst xmlns="http://schemas.openxmlformats.org/spreadsheetml/2006/main" count="97" uniqueCount="83">
  <si>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</si>
  <si>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</si>
  <si>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</si>
  <si>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</si>
  <si>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</si>
  <si>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</si>
  <si>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</si>
  <si>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</si>
  <si>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</si>
  <si>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</si>
  <si>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</si>
  <si>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</si>
  <si>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</si>
  <si>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</si>
  <si>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</si>
  <si>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</si>
  <si>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</si>
  <si>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</si>
  <si>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</si>
  <si>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</si>
  <si>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</si>
  <si>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</si>
  <si>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</si>
  <si>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</si>
  <si>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</si>
  <si>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</si>
  <si>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</si>
  <si>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</si>
  <si>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</si>
  <si>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</si>
  <si>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</si>
  <si>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</si>
  <si>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</si>
  <si>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</si>
  <si>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</si>
  <si>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</si>
  <si>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</si>
  <si>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</si>
  <si>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</si>
  <si>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</si>
  <si>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</si>
  <si>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</si>
  <si>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</si>
  <si>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</si>
  <si>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</si>
  <si>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</si>
  <si>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</si>
  <si>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</si>
  <si>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</si>
  <si>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</si>
  <si>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</si>
  <si>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</si>
  <si>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</si>
  <si>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</si>
  <si>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</si>
  <si>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</si>
  <si>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</si>
  <si>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</si>
  <si>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</si>
  <si>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</si>
  <si>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</si>
  <si>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</si>
  <si>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</si>
  <si>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</si>
  <si>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</si>
  <si>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</si>
  <si>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</si>
  <si>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</si>
  <si>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</si>
  <si>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</si>
  <si>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</si>
  <si>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</si>
  <si>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</si>
  <si>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</si>
  <si>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Nr. total înmatriculări în perioada  01.01.2018 - 28.02.2018</t>
  </si>
  <si>
    <t>Nr. înmatriculări în perioada 01.01.2018 - 28.02.2018</t>
  </si>
  <si>
    <t>Înmatriculări efectuate în perioada 01.01.2019 - 28.02.2019 comparativ cu aceeaşi perioadă a anului trecut</t>
  </si>
  <si>
    <t>Nr. înmatriculări în perioada 01.01.2019 - 28.02.2019</t>
  </si>
  <si>
    <t>Nr. înmatriculări în perioada 01.02.2019 - 28.02.2019</t>
  </si>
  <si>
    <t>Nr. total înmatriculări în perioada 01.02.2019 - 28.02.2019</t>
  </si>
  <si>
    <t>Înmatriculări în perioada 01.01.2019 - 28.02.2019 comparativ cu aceeaşi perioadă a anului trecut</t>
  </si>
  <si>
    <t>Nr. total înmatriculări în perioada  01.01.2019 - 28.02.2019</t>
  </si>
  <si>
    <t>Nr. total înmatriculări în perioada  01.02.2019 - 28.02.2019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</si>
</sst>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\ &quot;RON&quot;_-;\-* #,##0\ &quot;RON&quot;_-;_-* &quot;-&quot;\ &quot;RON&quot;_-;_-@_-"/>
    <numFmt numFmtId="190" formatCode="_-* #,##0_-;\-* #,##0_-;_-* &quot;-&quot;_-;_-@_-"/>
    <numFmt numFmtId="191" formatCode="_-* #,##0.00\ &quot;RON&quot;_-;\-* #,##0.00\ &quot;RON&quot;_-;_-* &quot;-&quot;??\ &quot;RON&quot;_-;_-@_-"/>
    <numFmt numFmtId="192" formatCode="_-* #,##0.00_-;\-* #,##0.00_-;_-* &quot;-&quot;??_-;_-@_-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40" borderId="11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/>
    </xf>
    <xf numFmtId="10" fontId="6" fillId="0" borderId="15" xfId="75" applyNumberFormat="1" applyFont="1" applyBorder="1" applyAlignment="1">
      <alignment/>
    </xf>
    <xf numFmtId="49" fontId="6" fillId="40" borderId="11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10" fontId="6" fillId="0" borderId="16" xfId="75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40" borderId="18" xfId="0" applyNumberFormat="1" applyFont="1" applyFill="1" applyBorder="1" applyAlignment="1">
      <alignment horizontal="center" vertical="center" wrapText="1"/>
    </xf>
    <xf numFmtId="49" fontId="6" fillId="40" borderId="19" xfId="0" applyNumberFormat="1" applyFont="1" applyFill="1" applyBorder="1" applyAlignment="1">
      <alignment horizontal="center" vertical="center" wrapText="1"/>
    </xf>
    <xf numFmtId="49" fontId="6" fillId="4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114300</xdr:rowOff>
    </xdr:from>
    <xdr:to>
      <xdr:col>22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76550" y="1743075"/>
          <a:ext cx="54768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showGridLines="0" tabSelected="1" zoomScale="85" zoomScaleNormal="85" zoomScalePageLayoutView="0" workbookViewId="0" topLeftCell="A1">
      <selection activeCell="AB10" sqref="AB10"/>
    </sheetView>
  </sheetViews>
  <sheetFormatPr defaultColWidth="9.140625" defaultRowHeight="12.75"/>
  <cols>
    <col min="1" max="1" width="15.00390625" style="1" customWidth="1"/>
    <col min="2" max="2" width="3.8515625" style="1" bestFit="1" customWidth="1"/>
    <col min="3" max="3" width="4.140625" style="1" bestFit="1" customWidth="1"/>
    <col min="4" max="5" width="5.140625" style="1" bestFit="1" customWidth="1"/>
    <col min="6" max="6" width="3.7109375" style="1" bestFit="1" customWidth="1"/>
    <col min="7" max="7" width="6.140625" style="1" bestFit="1" customWidth="1"/>
    <col min="8" max="8" width="8.140625" style="1" bestFit="1" customWidth="1"/>
    <col min="9" max="9" width="3.8515625" style="1" bestFit="1" customWidth="1"/>
    <col min="10" max="10" width="4.140625" style="1" bestFit="1" customWidth="1"/>
    <col min="11" max="12" width="5.140625" style="1" bestFit="1" customWidth="1"/>
    <col min="13" max="13" width="3.7109375" style="3" bestFit="1" customWidth="1"/>
    <col min="14" max="14" width="6.140625" style="3" bestFit="1" customWidth="1"/>
    <col min="15" max="15" width="8.140625" style="1" bestFit="1" customWidth="1"/>
    <col min="16" max="16" width="9.57421875" style="1" bestFit="1" customWidth="1"/>
    <col min="17" max="17" width="3.8515625" style="1" bestFit="1" customWidth="1"/>
    <col min="18" max="18" width="4.140625" style="1" bestFit="1" customWidth="1"/>
    <col min="19" max="20" width="5.140625" style="1" bestFit="1" customWidth="1"/>
    <col min="21" max="21" width="3.7109375" style="1" bestFit="1" customWidth="1"/>
    <col min="22" max="22" width="6.140625" style="1" bestFit="1" customWidth="1"/>
    <col min="23" max="23" width="19.57421875" style="30" customWidth="1"/>
    <col min="24" max="16384" width="9.140625" style="1" customWidth="1"/>
  </cols>
  <sheetData>
    <row r="1" spans="1:23" ht="12.75" customHeight="1">
      <c r="A1" s="33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1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25.5" customHeight="1">
      <c r="A3" s="41" t="s">
        <v>6</v>
      </c>
      <c r="B3" s="34" t="s">
        <v>77</v>
      </c>
      <c r="C3" s="35"/>
      <c r="D3" s="35"/>
      <c r="E3" s="35"/>
      <c r="F3" s="35"/>
      <c r="G3" s="35"/>
      <c r="H3" s="36"/>
      <c r="I3" s="34" t="s">
        <v>75</v>
      </c>
      <c r="J3" s="35"/>
      <c r="K3" s="35"/>
      <c r="L3" s="35"/>
      <c r="M3" s="35"/>
      <c r="N3" s="35"/>
      <c r="O3" s="36"/>
      <c r="P3" s="39" t="s">
        <v>69</v>
      </c>
      <c r="Q3" s="43" t="s">
        <v>78</v>
      </c>
      <c r="R3" s="35"/>
      <c r="S3" s="35"/>
      <c r="T3" s="35"/>
      <c r="U3" s="35"/>
      <c r="V3" s="35"/>
      <c r="W3" s="37" t="s">
        <v>79</v>
      </c>
    </row>
    <row r="4" spans="1:23" ht="25.5">
      <c r="A4" s="42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21" t="s">
        <v>73</v>
      </c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5</v>
      </c>
      <c r="O4" s="21" t="s">
        <v>73</v>
      </c>
      <c r="P4" s="40"/>
      <c r="Q4" s="25" t="s">
        <v>0</v>
      </c>
      <c r="R4" s="6" t="s">
        <v>1</v>
      </c>
      <c r="S4" s="6" t="s">
        <v>2</v>
      </c>
      <c r="T4" s="6" t="s">
        <v>3</v>
      </c>
      <c r="U4" s="6" t="s">
        <v>4</v>
      </c>
      <c r="V4" s="6" t="s">
        <v>5</v>
      </c>
      <c r="W4" s="38"/>
    </row>
    <row r="5" spans="1:23" ht="12.75">
      <c r="A5" s="12" t="s">
        <v>7</v>
      </c>
      <c r="B5" s="7">
        <v>1</v>
      </c>
      <c r="C5" s="7">
        <v>2</v>
      </c>
      <c r="D5" s="7">
        <v>21</v>
      </c>
      <c r="E5" s="7">
        <v>138</v>
      </c>
      <c r="F5" s="7"/>
      <c r="G5" s="7">
        <v>573</v>
      </c>
      <c r="H5" s="16">
        <f>SUM(B5:G5)</f>
        <v>735</v>
      </c>
      <c r="I5" s="7"/>
      <c r="J5" s="7">
        <v>16</v>
      </c>
      <c r="K5" s="7">
        <v>19</v>
      </c>
      <c r="L5" s="7">
        <v>132</v>
      </c>
      <c r="M5" s="7"/>
      <c r="N5" s="7">
        <v>194</v>
      </c>
      <c r="O5" s="16">
        <f>SUM(I5:N5)</f>
        <v>361</v>
      </c>
      <c r="P5" s="24">
        <f>(H5-O5)/O5</f>
        <v>1.03601108033241</v>
      </c>
      <c r="Q5" s="26"/>
      <c r="R5" s="22">
        <v>2</v>
      </c>
      <c r="S5" s="22">
        <v>9</v>
      </c>
      <c r="T5" s="22">
        <v>93</v>
      </c>
      <c r="U5" s="22"/>
      <c r="V5" s="22">
        <v>223</v>
      </c>
      <c r="W5" s="31">
        <f aca="true" t="shared" si="0" ref="W5:W47">SUM(Q5:V5)</f>
        <v>327</v>
      </c>
    </row>
    <row r="6" spans="1:23" ht="12.75">
      <c r="A6" s="12" t="s">
        <v>8</v>
      </c>
      <c r="B6" s="7">
        <v>3</v>
      </c>
      <c r="C6" s="7">
        <v>2</v>
      </c>
      <c r="D6" s="7">
        <v>49</v>
      </c>
      <c r="E6" s="7">
        <v>106</v>
      </c>
      <c r="F6" s="7"/>
      <c r="G6" s="7">
        <v>481</v>
      </c>
      <c r="H6" s="16">
        <f>SUM(B6:G6)</f>
        <v>641</v>
      </c>
      <c r="I6" s="7">
        <v>2</v>
      </c>
      <c r="J6" s="7">
        <v>4</v>
      </c>
      <c r="K6" s="7">
        <v>94</v>
      </c>
      <c r="L6" s="7">
        <v>121</v>
      </c>
      <c r="M6" s="7"/>
      <c r="N6" s="7">
        <v>294</v>
      </c>
      <c r="O6" s="16">
        <f>SUM(I6:N6)</f>
        <v>515</v>
      </c>
      <c r="P6" s="24">
        <f>(H6-O6)/O6</f>
        <v>0.2446601941747573</v>
      </c>
      <c r="Q6" s="26">
        <v>1</v>
      </c>
      <c r="R6" s="22">
        <v>2</v>
      </c>
      <c r="S6" s="22">
        <v>22</v>
      </c>
      <c r="T6" s="22">
        <v>61</v>
      </c>
      <c r="U6" s="22"/>
      <c r="V6" s="22">
        <v>221</v>
      </c>
      <c r="W6" s="31">
        <f t="shared" si="0"/>
        <v>307</v>
      </c>
    </row>
    <row r="7" spans="1:23" ht="12.75">
      <c r="A7" s="12" t="s">
        <v>9</v>
      </c>
      <c r="B7" s="7">
        <v>2</v>
      </c>
      <c r="C7" s="7">
        <v>14</v>
      </c>
      <c r="D7" s="7">
        <v>36</v>
      </c>
      <c r="E7" s="7">
        <v>98</v>
      </c>
      <c r="F7" s="7"/>
      <c r="G7" s="7">
        <v>726</v>
      </c>
      <c r="H7" s="16">
        <f>SUM(B7:G7)</f>
        <v>876</v>
      </c>
      <c r="I7" s="7"/>
      <c r="J7" s="7">
        <v>44</v>
      </c>
      <c r="K7" s="7">
        <v>37</v>
      </c>
      <c r="L7" s="7">
        <v>100</v>
      </c>
      <c r="M7" s="7"/>
      <c r="N7" s="7">
        <v>457</v>
      </c>
      <c r="O7" s="16">
        <f>SUM(I7:N7)</f>
        <v>638</v>
      </c>
      <c r="P7" s="24">
        <f>(H7-O7)/O7</f>
        <v>0.3730407523510972</v>
      </c>
      <c r="Q7" s="26">
        <v>1</v>
      </c>
      <c r="R7" s="22">
        <v>11</v>
      </c>
      <c r="S7" s="22">
        <v>23</v>
      </c>
      <c r="T7" s="22">
        <v>46</v>
      </c>
      <c r="U7" s="22"/>
      <c r="V7" s="22">
        <v>280</v>
      </c>
      <c r="W7" s="31">
        <f t="shared" si="0"/>
        <v>361</v>
      </c>
    </row>
    <row r="8" spans="1:23" ht="12.75">
      <c r="A8" s="12" t="s">
        <v>10</v>
      </c>
      <c r="B8" s="7"/>
      <c r="C8" s="7">
        <v>5</v>
      </c>
      <c r="D8" s="7">
        <v>74</v>
      </c>
      <c r="E8" s="7">
        <v>69</v>
      </c>
      <c r="F8" s="7"/>
      <c r="G8" s="7">
        <v>551</v>
      </c>
      <c r="H8" s="16">
        <f>SUM(B8:G8)</f>
        <v>699</v>
      </c>
      <c r="I8" s="7"/>
      <c r="J8" s="7">
        <v>11</v>
      </c>
      <c r="K8" s="7">
        <v>82</v>
      </c>
      <c r="L8" s="7">
        <v>75</v>
      </c>
      <c r="M8" s="7"/>
      <c r="N8" s="7">
        <v>319</v>
      </c>
      <c r="O8" s="16">
        <f>SUM(I8:N8)</f>
        <v>487</v>
      </c>
      <c r="P8" s="24">
        <f>(H8-O8)/O8</f>
        <v>0.4353182751540041</v>
      </c>
      <c r="Q8" s="26"/>
      <c r="R8" s="22">
        <v>1</v>
      </c>
      <c r="S8" s="22">
        <v>38</v>
      </c>
      <c r="T8" s="22">
        <v>37</v>
      </c>
      <c r="U8" s="22"/>
      <c r="V8" s="22">
        <v>247</v>
      </c>
      <c r="W8" s="31">
        <f t="shared" si="0"/>
        <v>323</v>
      </c>
    </row>
    <row r="9" spans="1:23" ht="12.75">
      <c r="A9" s="12" t="s">
        <v>11</v>
      </c>
      <c r="B9" s="7">
        <v>3</v>
      </c>
      <c r="C9" s="7">
        <v>19</v>
      </c>
      <c r="D9" s="7">
        <v>41</v>
      </c>
      <c r="E9" s="7">
        <v>247</v>
      </c>
      <c r="F9" s="7"/>
      <c r="G9" s="7">
        <v>783</v>
      </c>
      <c r="H9" s="16">
        <f>SUM(B9:G9)</f>
        <v>1093</v>
      </c>
      <c r="I9" s="7">
        <v>1</v>
      </c>
      <c r="J9" s="7">
        <v>29</v>
      </c>
      <c r="K9" s="7">
        <v>94</v>
      </c>
      <c r="L9" s="7">
        <v>320</v>
      </c>
      <c r="M9" s="7"/>
      <c r="N9" s="7">
        <v>466</v>
      </c>
      <c r="O9" s="16">
        <f>SUM(I9:N9)</f>
        <v>910</v>
      </c>
      <c r="P9" s="24">
        <f>(H9-O9)/O9</f>
        <v>0.2010989010989011</v>
      </c>
      <c r="Q9" s="26">
        <v>2</v>
      </c>
      <c r="R9" s="22">
        <v>16</v>
      </c>
      <c r="S9" s="22">
        <v>24</v>
      </c>
      <c r="T9" s="22">
        <v>134</v>
      </c>
      <c r="U9" s="22"/>
      <c r="V9" s="22">
        <v>322</v>
      </c>
      <c r="W9" s="31">
        <f t="shared" si="0"/>
        <v>498</v>
      </c>
    </row>
    <row r="10" spans="1:23" ht="12.75">
      <c r="A10" s="12" t="s">
        <v>12</v>
      </c>
      <c r="B10" s="7">
        <v>5</v>
      </c>
      <c r="C10" s="7">
        <v>4</v>
      </c>
      <c r="D10" s="7">
        <v>7</v>
      </c>
      <c r="E10" s="7">
        <v>44</v>
      </c>
      <c r="F10" s="7"/>
      <c r="G10" s="7">
        <v>503</v>
      </c>
      <c r="H10" s="16">
        <f>SUM(B10:G10)</f>
        <v>563</v>
      </c>
      <c r="I10" s="7">
        <v>1</v>
      </c>
      <c r="J10" s="7">
        <v>12</v>
      </c>
      <c r="K10" s="7">
        <v>38</v>
      </c>
      <c r="L10" s="7">
        <v>105</v>
      </c>
      <c r="M10" s="7"/>
      <c r="N10" s="7">
        <v>205</v>
      </c>
      <c r="O10" s="16">
        <f>SUM(I10:N10)</f>
        <v>361</v>
      </c>
      <c r="P10" s="24">
        <f>(H10-O10)/O10</f>
        <v>0.5595567867036011</v>
      </c>
      <c r="Q10" s="26">
        <v>3</v>
      </c>
      <c r="R10" s="22">
        <v>3</v>
      </c>
      <c r="S10" s="22">
        <v>6</v>
      </c>
      <c r="T10" s="22">
        <v>25</v>
      </c>
      <c r="U10" s="22"/>
      <c r="V10" s="22">
        <v>188</v>
      </c>
      <c r="W10" s="31">
        <f t="shared" si="0"/>
        <v>225</v>
      </c>
    </row>
    <row r="11" spans="1:23" ht="12.75">
      <c r="A11" s="12" t="s">
        <v>13</v>
      </c>
      <c r="B11" s="7">
        <v>1</v>
      </c>
      <c r="C11" s="7">
        <v>2</v>
      </c>
      <c r="D11" s="7">
        <v>63</v>
      </c>
      <c r="E11" s="7">
        <v>35</v>
      </c>
      <c r="F11" s="7"/>
      <c r="G11" s="7">
        <v>246</v>
      </c>
      <c r="H11" s="16">
        <f>SUM(B11:G11)</f>
        <v>347</v>
      </c>
      <c r="I11" s="7">
        <v>2</v>
      </c>
      <c r="J11" s="7">
        <v>3</v>
      </c>
      <c r="K11" s="7">
        <v>171</v>
      </c>
      <c r="L11" s="7">
        <v>43</v>
      </c>
      <c r="M11" s="7"/>
      <c r="N11" s="7">
        <v>122</v>
      </c>
      <c r="O11" s="16">
        <f>SUM(I11:N11)</f>
        <v>341</v>
      </c>
      <c r="P11" s="24">
        <f>(H11-O11)/O11</f>
        <v>0.017595307917888565</v>
      </c>
      <c r="Q11" s="26">
        <v>1</v>
      </c>
      <c r="R11" s="22">
        <v>1</v>
      </c>
      <c r="S11" s="22">
        <v>29</v>
      </c>
      <c r="T11" s="22">
        <v>22</v>
      </c>
      <c r="U11" s="22"/>
      <c r="V11" s="22">
        <v>81</v>
      </c>
      <c r="W11" s="31">
        <f t="shared" si="0"/>
        <v>134</v>
      </c>
    </row>
    <row r="12" spans="1:23" ht="12.75">
      <c r="A12" s="12" t="s">
        <v>14</v>
      </c>
      <c r="B12" s="7">
        <v>1</v>
      </c>
      <c r="C12" s="7">
        <v>1</v>
      </c>
      <c r="D12" s="7">
        <v>45</v>
      </c>
      <c r="E12" s="7">
        <v>171</v>
      </c>
      <c r="F12" s="7">
        <v>1</v>
      </c>
      <c r="G12" s="7">
        <v>947</v>
      </c>
      <c r="H12" s="16">
        <f>SUM(B12:G12)</f>
        <v>1166</v>
      </c>
      <c r="I12" s="7"/>
      <c r="J12" s="7">
        <v>1</v>
      </c>
      <c r="K12" s="7">
        <v>48</v>
      </c>
      <c r="L12" s="7">
        <v>115</v>
      </c>
      <c r="M12" s="7"/>
      <c r="N12" s="7">
        <v>463</v>
      </c>
      <c r="O12" s="16">
        <f>SUM(I12:N12)</f>
        <v>627</v>
      </c>
      <c r="P12" s="24">
        <f>(H12-O12)/O12</f>
        <v>0.8596491228070176</v>
      </c>
      <c r="Q12" s="26"/>
      <c r="R12" s="22">
        <v>1</v>
      </c>
      <c r="S12" s="22">
        <v>23</v>
      </c>
      <c r="T12" s="22">
        <v>93</v>
      </c>
      <c r="U12" s="22">
        <v>1</v>
      </c>
      <c r="V12" s="22">
        <v>454</v>
      </c>
      <c r="W12" s="31">
        <f t="shared" si="0"/>
        <v>572</v>
      </c>
    </row>
    <row r="13" spans="1:23" ht="12.75">
      <c r="A13" s="12" t="s">
        <v>15</v>
      </c>
      <c r="B13" s="7"/>
      <c r="C13" s="7">
        <v>1</v>
      </c>
      <c r="D13" s="7">
        <v>29</v>
      </c>
      <c r="E13" s="7">
        <v>56</v>
      </c>
      <c r="F13" s="7"/>
      <c r="G13" s="7">
        <v>232</v>
      </c>
      <c r="H13" s="16">
        <f>SUM(B13:G13)</f>
        <v>318</v>
      </c>
      <c r="I13" s="7">
        <v>1</v>
      </c>
      <c r="J13" s="7"/>
      <c r="K13" s="7">
        <v>46</v>
      </c>
      <c r="L13" s="7">
        <v>75</v>
      </c>
      <c r="M13" s="7"/>
      <c r="N13" s="7">
        <v>150</v>
      </c>
      <c r="O13" s="16">
        <f>SUM(I13:N13)</f>
        <v>272</v>
      </c>
      <c r="P13" s="24">
        <f>(H13-O13)/O13</f>
        <v>0.16911764705882354</v>
      </c>
      <c r="Q13" s="26"/>
      <c r="R13" s="22"/>
      <c r="S13" s="22">
        <v>16</v>
      </c>
      <c r="T13" s="22">
        <v>27</v>
      </c>
      <c r="U13" s="22"/>
      <c r="V13" s="22">
        <v>104</v>
      </c>
      <c r="W13" s="31">
        <f t="shared" si="0"/>
        <v>147</v>
      </c>
    </row>
    <row r="14" spans="1:23" ht="12.75">
      <c r="A14" s="12" t="s">
        <v>16</v>
      </c>
      <c r="B14" s="7">
        <v>1</v>
      </c>
      <c r="C14" s="7">
        <v>1</v>
      </c>
      <c r="D14" s="7">
        <v>13</v>
      </c>
      <c r="E14" s="7">
        <v>452</v>
      </c>
      <c r="F14" s="7">
        <v>5</v>
      </c>
      <c r="G14" s="7">
        <v>2559</v>
      </c>
      <c r="H14" s="16">
        <f>SUM(B14:G14)</f>
        <v>3031</v>
      </c>
      <c r="I14" s="7"/>
      <c r="J14" s="7">
        <v>3</v>
      </c>
      <c r="K14" s="7">
        <v>8</v>
      </c>
      <c r="L14" s="7">
        <v>455</v>
      </c>
      <c r="M14" s="7">
        <v>11</v>
      </c>
      <c r="N14" s="7">
        <v>2732</v>
      </c>
      <c r="O14" s="16">
        <f>SUM(I14:N14)</f>
        <v>3209</v>
      </c>
      <c r="P14" s="24">
        <f>(H14-O14)/O14</f>
        <v>-0.055468993455905266</v>
      </c>
      <c r="Q14" s="26">
        <v>1</v>
      </c>
      <c r="R14" s="22">
        <v>1</v>
      </c>
      <c r="S14" s="22">
        <v>5</v>
      </c>
      <c r="T14" s="22">
        <v>229</v>
      </c>
      <c r="U14" s="22">
        <v>3</v>
      </c>
      <c r="V14" s="22">
        <v>1395</v>
      </c>
      <c r="W14" s="31">
        <f t="shared" si="0"/>
        <v>1634</v>
      </c>
    </row>
    <row r="15" spans="1:23" ht="12.75">
      <c r="A15" s="12" t="s">
        <v>17</v>
      </c>
      <c r="B15" s="7">
        <v>1</v>
      </c>
      <c r="C15" s="7"/>
      <c r="D15" s="7">
        <v>17</v>
      </c>
      <c r="E15" s="7">
        <v>69</v>
      </c>
      <c r="F15" s="7"/>
      <c r="G15" s="7">
        <v>393</v>
      </c>
      <c r="H15" s="16">
        <f>SUM(B15:G15)</f>
        <v>480</v>
      </c>
      <c r="I15" s="7"/>
      <c r="J15" s="7">
        <v>1</v>
      </c>
      <c r="K15" s="7">
        <v>39</v>
      </c>
      <c r="L15" s="7">
        <v>86</v>
      </c>
      <c r="M15" s="7"/>
      <c r="N15" s="7">
        <v>215</v>
      </c>
      <c r="O15" s="16">
        <f>SUM(I15:N15)</f>
        <v>341</v>
      </c>
      <c r="P15" s="24">
        <f>(H15-O15)/O15</f>
        <v>0.40762463343108507</v>
      </c>
      <c r="Q15" s="26">
        <v>1</v>
      </c>
      <c r="R15" s="22"/>
      <c r="S15" s="22">
        <v>9</v>
      </c>
      <c r="T15" s="22">
        <v>33</v>
      </c>
      <c r="U15" s="22"/>
      <c r="V15" s="22">
        <v>178</v>
      </c>
      <c r="W15" s="31">
        <f t="shared" si="0"/>
        <v>221</v>
      </c>
    </row>
    <row r="16" spans="1:23" ht="12.75">
      <c r="A16" s="12" t="s">
        <v>18</v>
      </c>
      <c r="B16" s="7"/>
      <c r="C16" s="7">
        <v>4</v>
      </c>
      <c r="D16" s="7">
        <v>10</v>
      </c>
      <c r="E16" s="7">
        <v>43</v>
      </c>
      <c r="F16" s="7"/>
      <c r="G16" s="7">
        <v>191</v>
      </c>
      <c r="H16" s="16">
        <f>SUM(B16:G16)</f>
        <v>248</v>
      </c>
      <c r="I16" s="7"/>
      <c r="J16" s="7">
        <v>36</v>
      </c>
      <c r="K16" s="7">
        <v>91</v>
      </c>
      <c r="L16" s="7">
        <v>77</v>
      </c>
      <c r="M16" s="7">
        <v>1</v>
      </c>
      <c r="N16" s="7">
        <v>119</v>
      </c>
      <c r="O16" s="16">
        <f>SUM(I16:N16)</f>
        <v>324</v>
      </c>
      <c r="P16" s="24">
        <f>(H16-O16)/O16</f>
        <v>-0.2345679012345679</v>
      </c>
      <c r="Q16" s="26"/>
      <c r="R16" s="22">
        <v>4</v>
      </c>
      <c r="S16" s="22">
        <v>5</v>
      </c>
      <c r="T16" s="22">
        <v>18</v>
      </c>
      <c r="U16" s="22"/>
      <c r="V16" s="22">
        <v>75</v>
      </c>
      <c r="W16" s="31">
        <f t="shared" si="0"/>
        <v>102</v>
      </c>
    </row>
    <row r="17" spans="1:23" ht="12.75">
      <c r="A17" s="12" t="s">
        <v>19</v>
      </c>
      <c r="B17" s="7"/>
      <c r="C17" s="7">
        <v>4</v>
      </c>
      <c r="D17" s="7">
        <v>20</v>
      </c>
      <c r="E17" s="7">
        <v>245</v>
      </c>
      <c r="F17" s="7"/>
      <c r="G17" s="7">
        <v>857</v>
      </c>
      <c r="H17" s="16">
        <f>SUM(B17:G17)</f>
        <v>1126</v>
      </c>
      <c r="I17" s="7"/>
      <c r="J17" s="7">
        <v>2</v>
      </c>
      <c r="K17" s="7">
        <v>36</v>
      </c>
      <c r="L17" s="7">
        <v>377</v>
      </c>
      <c r="M17" s="7"/>
      <c r="N17" s="7">
        <v>730</v>
      </c>
      <c r="O17" s="16">
        <f>SUM(I17:N17)</f>
        <v>1145</v>
      </c>
      <c r="P17" s="24">
        <f>(H17-O17)/O17</f>
        <v>-0.016593886462882096</v>
      </c>
      <c r="Q17" s="26"/>
      <c r="R17" s="22">
        <v>2</v>
      </c>
      <c r="S17" s="22">
        <v>9</v>
      </c>
      <c r="T17" s="22">
        <v>121</v>
      </c>
      <c r="U17" s="22"/>
      <c r="V17" s="22">
        <v>468</v>
      </c>
      <c r="W17" s="31">
        <f t="shared" si="0"/>
        <v>600</v>
      </c>
    </row>
    <row r="18" spans="1:23" ht="12.75">
      <c r="A18" s="12" t="s">
        <v>20</v>
      </c>
      <c r="B18" s="7">
        <v>1</v>
      </c>
      <c r="C18" s="7">
        <v>4</v>
      </c>
      <c r="D18" s="7">
        <v>49</v>
      </c>
      <c r="E18" s="7">
        <v>105</v>
      </c>
      <c r="F18" s="7">
        <v>1</v>
      </c>
      <c r="G18" s="7">
        <v>937</v>
      </c>
      <c r="H18" s="16">
        <f>SUM(B18:G18)</f>
        <v>1097</v>
      </c>
      <c r="I18" s="7"/>
      <c r="J18" s="7">
        <v>2</v>
      </c>
      <c r="K18" s="7">
        <v>56</v>
      </c>
      <c r="L18" s="7">
        <v>174</v>
      </c>
      <c r="M18" s="7"/>
      <c r="N18" s="7">
        <v>505</v>
      </c>
      <c r="O18" s="16">
        <f>SUM(I18:N18)</f>
        <v>737</v>
      </c>
      <c r="P18" s="24">
        <f>(H18-O18)/O18</f>
        <v>0.48846675712347354</v>
      </c>
      <c r="Q18" s="26"/>
      <c r="R18" s="22">
        <v>3</v>
      </c>
      <c r="S18" s="22">
        <v>25</v>
      </c>
      <c r="T18" s="22">
        <v>54</v>
      </c>
      <c r="U18" s="22">
        <v>1</v>
      </c>
      <c r="V18" s="22">
        <v>435</v>
      </c>
      <c r="W18" s="31">
        <f t="shared" si="0"/>
        <v>518</v>
      </c>
    </row>
    <row r="19" spans="1:23" ht="12.75">
      <c r="A19" s="12" t="s">
        <v>21</v>
      </c>
      <c r="B19" s="7"/>
      <c r="C19" s="7">
        <v>2</v>
      </c>
      <c r="D19" s="7">
        <v>21</v>
      </c>
      <c r="E19" s="7">
        <v>60</v>
      </c>
      <c r="F19" s="7"/>
      <c r="G19" s="7">
        <v>131</v>
      </c>
      <c r="H19" s="16">
        <f>SUM(B19:G19)</f>
        <v>214</v>
      </c>
      <c r="I19" s="7"/>
      <c r="J19" s="7">
        <v>1</v>
      </c>
      <c r="K19" s="7">
        <v>108</v>
      </c>
      <c r="L19" s="7">
        <v>58</v>
      </c>
      <c r="M19" s="7"/>
      <c r="N19" s="7">
        <v>72</v>
      </c>
      <c r="O19" s="16">
        <f>SUM(I19:N19)</f>
        <v>239</v>
      </c>
      <c r="P19" s="24">
        <f>(H19-O19)/O19</f>
        <v>-0.10460251046025104</v>
      </c>
      <c r="Q19" s="26"/>
      <c r="R19" s="22">
        <v>2</v>
      </c>
      <c r="S19" s="22">
        <v>8</v>
      </c>
      <c r="T19" s="22">
        <v>30</v>
      </c>
      <c r="U19" s="22"/>
      <c r="V19" s="22">
        <v>58</v>
      </c>
      <c r="W19" s="31">
        <f t="shared" si="0"/>
        <v>98</v>
      </c>
    </row>
    <row r="20" spans="1:23" ht="12.75">
      <c r="A20" s="12" t="s">
        <v>22</v>
      </c>
      <c r="B20" s="7"/>
      <c r="C20" s="7">
        <v>1</v>
      </c>
      <c r="D20" s="7">
        <v>39</v>
      </c>
      <c r="E20" s="7">
        <v>33</v>
      </c>
      <c r="F20" s="7"/>
      <c r="G20" s="7">
        <v>237</v>
      </c>
      <c r="H20" s="16">
        <f>SUM(B20:G20)</f>
        <v>310</v>
      </c>
      <c r="I20" s="7"/>
      <c r="J20" s="7">
        <v>4</v>
      </c>
      <c r="K20" s="7">
        <v>47</v>
      </c>
      <c r="L20" s="7">
        <v>82</v>
      </c>
      <c r="M20" s="7"/>
      <c r="N20" s="7">
        <v>147</v>
      </c>
      <c r="O20" s="16">
        <f>SUM(I20:N20)</f>
        <v>280</v>
      </c>
      <c r="P20" s="24">
        <f>(H20-O20)/O20</f>
        <v>0.10714285714285714</v>
      </c>
      <c r="Q20" s="26"/>
      <c r="R20" s="22">
        <v>1</v>
      </c>
      <c r="S20" s="22">
        <v>19</v>
      </c>
      <c r="T20" s="22">
        <v>18</v>
      </c>
      <c r="U20" s="22"/>
      <c r="V20" s="22">
        <v>83</v>
      </c>
      <c r="W20" s="31">
        <f t="shared" si="0"/>
        <v>121</v>
      </c>
    </row>
    <row r="21" spans="1:23" ht="12.75">
      <c r="A21" s="12" t="s">
        <v>23</v>
      </c>
      <c r="B21" s="7">
        <v>5</v>
      </c>
      <c r="C21" s="7">
        <v>12</v>
      </c>
      <c r="D21" s="7">
        <v>26</v>
      </c>
      <c r="E21" s="7">
        <v>67</v>
      </c>
      <c r="F21" s="7">
        <v>1</v>
      </c>
      <c r="G21" s="7">
        <v>859</v>
      </c>
      <c r="H21" s="16">
        <f>SUM(B21:G21)</f>
        <v>970</v>
      </c>
      <c r="I21" s="7">
        <v>7</v>
      </c>
      <c r="J21" s="7">
        <v>29</v>
      </c>
      <c r="K21" s="7">
        <v>160</v>
      </c>
      <c r="L21" s="7">
        <v>257</v>
      </c>
      <c r="M21" s="7"/>
      <c r="N21" s="7">
        <v>442</v>
      </c>
      <c r="O21" s="16">
        <f>SUM(I21:N21)</f>
        <v>895</v>
      </c>
      <c r="P21" s="24">
        <f>(H21-O21)/O21</f>
        <v>0.08379888268156424</v>
      </c>
      <c r="Q21" s="26"/>
      <c r="R21" s="22">
        <v>10</v>
      </c>
      <c r="S21" s="22">
        <v>13</v>
      </c>
      <c r="T21" s="22">
        <v>38</v>
      </c>
      <c r="U21" s="22">
        <v>1</v>
      </c>
      <c r="V21" s="22">
        <v>358</v>
      </c>
      <c r="W21" s="31">
        <f t="shared" si="0"/>
        <v>420</v>
      </c>
    </row>
    <row r="22" spans="1:23" ht="12.75">
      <c r="A22" s="12" t="s">
        <v>24</v>
      </c>
      <c r="B22" s="7">
        <v>2</v>
      </c>
      <c r="C22" s="7">
        <v>20</v>
      </c>
      <c r="D22" s="7">
        <v>68</v>
      </c>
      <c r="E22" s="7">
        <v>60</v>
      </c>
      <c r="F22" s="7"/>
      <c r="G22" s="7">
        <v>534</v>
      </c>
      <c r="H22" s="16">
        <f>SUM(B22:G22)</f>
        <v>684</v>
      </c>
      <c r="I22" s="7"/>
      <c r="J22" s="7">
        <v>106</v>
      </c>
      <c r="K22" s="7">
        <v>405</v>
      </c>
      <c r="L22" s="7">
        <v>137</v>
      </c>
      <c r="M22" s="7"/>
      <c r="N22" s="7">
        <v>223</v>
      </c>
      <c r="O22" s="16">
        <f>SUM(I22:N22)</f>
        <v>871</v>
      </c>
      <c r="P22" s="24">
        <f>(H22-O22)/O22</f>
        <v>-0.21469575200918484</v>
      </c>
      <c r="Q22" s="26">
        <v>1</v>
      </c>
      <c r="R22" s="22">
        <v>17</v>
      </c>
      <c r="S22" s="22">
        <v>41</v>
      </c>
      <c r="T22" s="22">
        <v>30</v>
      </c>
      <c r="U22" s="22"/>
      <c r="V22" s="22">
        <v>209</v>
      </c>
      <c r="W22" s="31">
        <f t="shared" si="0"/>
        <v>298</v>
      </c>
    </row>
    <row r="23" spans="1:23" ht="12.75">
      <c r="A23" s="12" t="s">
        <v>25</v>
      </c>
      <c r="B23" s="7"/>
      <c r="C23" s="7">
        <v>2</v>
      </c>
      <c r="D23" s="7">
        <v>43</v>
      </c>
      <c r="E23" s="7">
        <v>74</v>
      </c>
      <c r="F23" s="7"/>
      <c r="G23" s="7">
        <v>543</v>
      </c>
      <c r="H23" s="16">
        <f>SUM(B23:G23)</f>
        <v>662</v>
      </c>
      <c r="I23" s="7"/>
      <c r="J23" s="7">
        <v>2</v>
      </c>
      <c r="K23" s="7">
        <v>145</v>
      </c>
      <c r="L23" s="7">
        <v>75</v>
      </c>
      <c r="M23" s="7">
        <v>1</v>
      </c>
      <c r="N23" s="7">
        <v>299</v>
      </c>
      <c r="O23" s="16">
        <f>SUM(I23:N23)</f>
        <v>522</v>
      </c>
      <c r="P23" s="24">
        <f>(H23-O23)/O23</f>
        <v>0.2681992337164751</v>
      </c>
      <c r="Q23" s="26"/>
      <c r="R23" s="22">
        <v>1</v>
      </c>
      <c r="S23" s="22">
        <v>24</v>
      </c>
      <c r="T23" s="22">
        <v>36</v>
      </c>
      <c r="U23" s="22"/>
      <c r="V23" s="22">
        <v>257</v>
      </c>
      <c r="W23" s="31">
        <f t="shared" si="0"/>
        <v>318</v>
      </c>
    </row>
    <row r="24" spans="1:23" ht="12.75">
      <c r="A24" s="12" t="s">
        <v>26</v>
      </c>
      <c r="B24" s="7">
        <v>1</v>
      </c>
      <c r="C24" s="7">
        <v>1</v>
      </c>
      <c r="D24" s="7">
        <v>7</v>
      </c>
      <c r="E24" s="7">
        <v>22</v>
      </c>
      <c r="F24" s="7"/>
      <c r="G24" s="7">
        <v>352</v>
      </c>
      <c r="H24" s="16">
        <f>SUM(B24:G24)</f>
        <v>383</v>
      </c>
      <c r="I24" s="7"/>
      <c r="J24" s="7">
        <v>1</v>
      </c>
      <c r="K24" s="7">
        <v>24</v>
      </c>
      <c r="L24" s="7">
        <v>68</v>
      </c>
      <c r="M24" s="7"/>
      <c r="N24" s="7">
        <v>126</v>
      </c>
      <c r="O24" s="16">
        <f>SUM(I24:N24)</f>
        <v>219</v>
      </c>
      <c r="P24" s="24">
        <f>(H24-O24)/O24</f>
        <v>0.7488584474885844</v>
      </c>
      <c r="Q24" s="26"/>
      <c r="R24" s="22">
        <v>1</v>
      </c>
      <c r="S24" s="22">
        <v>6</v>
      </c>
      <c r="T24" s="22">
        <v>15</v>
      </c>
      <c r="U24" s="22"/>
      <c r="V24" s="22">
        <v>163</v>
      </c>
      <c r="W24" s="31">
        <f t="shared" si="0"/>
        <v>185</v>
      </c>
    </row>
    <row r="25" spans="1:23" ht="12.75">
      <c r="A25" s="12" t="s">
        <v>27</v>
      </c>
      <c r="B25" s="7"/>
      <c r="C25" s="7">
        <v>1</v>
      </c>
      <c r="D25" s="7">
        <v>22</v>
      </c>
      <c r="E25" s="7">
        <v>21</v>
      </c>
      <c r="F25" s="7"/>
      <c r="G25" s="7">
        <v>366</v>
      </c>
      <c r="H25" s="16">
        <f>SUM(B25:G25)</f>
        <v>410</v>
      </c>
      <c r="I25" s="7"/>
      <c r="J25" s="7">
        <v>1</v>
      </c>
      <c r="K25" s="7">
        <v>25</v>
      </c>
      <c r="L25" s="7">
        <v>29</v>
      </c>
      <c r="M25" s="7"/>
      <c r="N25" s="7">
        <v>194</v>
      </c>
      <c r="O25" s="16">
        <f>SUM(I25:N25)</f>
        <v>249</v>
      </c>
      <c r="P25" s="24">
        <f>(H25-O25)/O25</f>
        <v>0.6465863453815262</v>
      </c>
      <c r="Q25" s="26"/>
      <c r="R25" s="22">
        <v>1</v>
      </c>
      <c r="S25" s="22">
        <v>17</v>
      </c>
      <c r="T25" s="22">
        <v>18</v>
      </c>
      <c r="U25" s="22"/>
      <c r="V25" s="22">
        <v>160</v>
      </c>
      <c r="W25" s="31">
        <f t="shared" si="0"/>
        <v>196</v>
      </c>
    </row>
    <row r="26" spans="1:23" ht="12.75">
      <c r="A26" s="12" t="s">
        <v>28</v>
      </c>
      <c r="B26" s="7"/>
      <c r="C26" s="7">
        <v>11</v>
      </c>
      <c r="D26" s="7">
        <v>66</v>
      </c>
      <c r="E26" s="7">
        <v>41</v>
      </c>
      <c r="F26" s="7"/>
      <c r="G26" s="7">
        <v>200</v>
      </c>
      <c r="H26" s="16">
        <f>SUM(B26:G26)</f>
        <v>318</v>
      </c>
      <c r="I26" s="7"/>
      <c r="J26" s="7">
        <v>6</v>
      </c>
      <c r="K26" s="7">
        <v>46</v>
      </c>
      <c r="L26" s="7">
        <v>39</v>
      </c>
      <c r="M26" s="7"/>
      <c r="N26" s="7">
        <v>94</v>
      </c>
      <c r="O26" s="16">
        <f>SUM(I26:N26)</f>
        <v>185</v>
      </c>
      <c r="P26" s="24">
        <f>(H26-O26)/O26</f>
        <v>0.7189189189189189</v>
      </c>
      <c r="Q26" s="26"/>
      <c r="R26" s="22">
        <v>7</v>
      </c>
      <c r="S26" s="22">
        <v>41</v>
      </c>
      <c r="T26" s="22">
        <v>23</v>
      </c>
      <c r="U26" s="22"/>
      <c r="V26" s="22">
        <v>94</v>
      </c>
      <c r="W26" s="31">
        <f t="shared" si="0"/>
        <v>165</v>
      </c>
    </row>
    <row r="27" spans="1:23" ht="12.75">
      <c r="A27" s="12" t="s">
        <v>29</v>
      </c>
      <c r="B27" s="7"/>
      <c r="C27" s="7">
        <v>1</v>
      </c>
      <c r="D27" s="7">
        <v>26</v>
      </c>
      <c r="E27" s="7">
        <v>59</v>
      </c>
      <c r="F27" s="7">
        <v>1</v>
      </c>
      <c r="G27" s="7">
        <v>451</v>
      </c>
      <c r="H27" s="16">
        <f>SUM(B27:G27)</f>
        <v>538</v>
      </c>
      <c r="I27" s="7"/>
      <c r="J27" s="7">
        <v>4</v>
      </c>
      <c r="K27" s="7">
        <v>35</v>
      </c>
      <c r="L27" s="7">
        <v>89</v>
      </c>
      <c r="M27" s="7"/>
      <c r="N27" s="7">
        <v>257</v>
      </c>
      <c r="O27" s="16">
        <f>SUM(I27:N27)</f>
        <v>385</v>
      </c>
      <c r="P27" s="24">
        <f>(H27-O27)/O27</f>
        <v>0.3974025974025974</v>
      </c>
      <c r="Q27" s="26"/>
      <c r="R27" s="22"/>
      <c r="S27" s="22">
        <v>17</v>
      </c>
      <c r="T27" s="22">
        <v>25</v>
      </c>
      <c r="U27" s="22">
        <v>1</v>
      </c>
      <c r="V27" s="22">
        <v>183</v>
      </c>
      <c r="W27" s="31">
        <f t="shared" si="0"/>
        <v>226</v>
      </c>
    </row>
    <row r="28" spans="1:23" ht="12.75">
      <c r="A28" s="12" t="s">
        <v>30</v>
      </c>
      <c r="B28" s="7"/>
      <c r="C28" s="7">
        <v>4</v>
      </c>
      <c r="D28" s="7">
        <v>12</v>
      </c>
      <c r="E28" s="7">
        <v>116</v>
      </c>
      <c r="F28" s="7"/>
      <c r="G28" s="7">
        <v>199</v>
      </c>
      <c r="H28" s="16">
        <f>SUM(B28:G28)</f>
        <v>331</v>
      </c>
      <c r="I28" s="7"/>
      <c r="J28" s="7">
        <v>1</v>
      </c>
      <c r="K28" s="7">
        <v>51</v>
      </c>
      <c r="L28" s="7">
        <v>32</v>
      </c>
      <c r="M28" s="7"/>
      <c r="N28" s="7">
        <v>113</v>
      </c>
      <c r="O28" s="16">
        <f>SUM(I28:N28)</f>
        <v>197</v>
      </c>
      <c r="P28" s="24">
        <f>(H28-O28)/O28</f>
        <v>0.6802030456852792</v>
      </c>
      <c r="Q28" s="26"/>
      <c r="R28" s="22">
        <v>1</v>
      </c>
      <c r="S28" s="22">
        <v>10</v>
      </c>
      <c r="T28" s="22">
        <v>63</v>
      </c>
      <c r="U28" s="22"/>
      <c r="V28" s="22">
        <v>76</v>
      </c>
      <c r="W28" s="31">
        <f t="shared" si="0"/>
        <v>150</v>
      </c>
    </row>
    <row r="29" spans="1:23" ht="12.75">
      <c r="A29" s="12" t="s">
        <v>31</v>
      </c>
      <c r="B29" s="7">
        <v>1</v>
      </c>
      <c r="C29" s="7">
        <v>4</v>
      </c>
      <c r="D29" s="7">
        <v>71</v>
      </c>
      <c r="E29" s="7">
        <v>145</v>
      </c>
      <c r="F29" s="7">
        <v>1</v>
      </c>
      <c r="G29" s="7">
        <v>995</v>
      </c>
      <c r="H29" s="16">
        <f>SUM(B29:G29)</f>
        <v>1217</v>
      </c>
      <c r="I29" s="7">
        <v>1</v>
      </c>
      <c r="J29" s="7">
        <v>14</v>
      </c>
      <c r="K29" s="7">
        <v>152</v>
      </c>
      <c r="L29" s="7">
        <v>139</v>
      </c>
      <c r="M29" s="7"/>
      <c r="N29" s="7">
        <v>490</v>
      </c>
      <c r="O29" s="16">
        <f>SUM(I29:N29)</f>
        <v>796</v>
      </c>
      <c r="P29" s="24">
        <f>(H29-O29)/O29</f>
        <v>0.5288944723618091</v>
      </c>
      <c r="Q29" s="26"/>
      <c r="R29" s="22">
        <v>1</v>
      </c>
      <c r="S29" s="22">
        <v>38</v>
      </c>
      <c r="T29" s="22">
        <v>71</v>
      </c>
      <c r="U29" s="22">
        <v>1</v>
      </c>
      <c r="V29" s="22">
        <v>427</v>
      </c>
      <c r="W29" s="31">
        <f t="shared" si="0"/>
        <v>538</v>
      </c>
    </row>
    <row r="30" spans="1:23" ht="12.75">
      <c r="A30" s="12" t="s">
        <v>32</v>
      </c>
      <c r="B30" s="7"/>
      <c r="C30" s="7"/>
      <c r="D30" s="7">
        <v>14</v>
      </c>
      <c r="E30" s="7">
        <v>96</v>
      </c>
      <c r="F30" s="7">
        <v>1</v>
      </c>
      <c r="G30" s="7">
        <v>754</v>
      </c>
      <c r="H30" s="16">
        <f>SUM(B30:G30)</f>
        <v>865</v>
      </c>
      <c r="I30" s="7"/>
      <c r="J30" s="7">
        <v>1</v>
      </c>
      <c r="K30" s="7">
        <v>11</v>
      </c>
      <c r="L30" s="7">
        <v>129</v>
      </c>
      <c r="M30" s="7">
        <v>2</v>
      </c>
      <c r="N30" s="7">
        <v>719</v>
      </c>
      <c r="O30" s="16">
        <f>SUM(I30:N30)</f>
        <v>862</v>
      </c>
      <c r="P30" s="24">
        <f>(H30-O30)/O30</f>
        <v>0.0034802784222737818</v>
      </c>
      <c r="Q30" s="26"/>
      <c r="R30" s="22"/>
      <c r="S30" s="22">
        <v>5</v>
      </c>
      <c r="T30" s="22">
        <v>55</v>
      </c>
      <c r="U30" s="22">
        <v>1</v>
      </c>
      <c r="V30" s="22">
        <v>389</v>
      </c>
      <c r="W30" s="31">
        <f t="shared" si="0"/>
        <v>450</v>
      </c>
    </row>
    <row r="31" spans="1:23" ht="12.75">
      <c r="A31" s="12" t="s">
        <v>33</v>
      </c>
      <c r="B31" s="7">
        <v>2</v>
      </c>
      <c r="C31" s="7">
        <v>15</v>
      </c>
      <c r="D31" s="7">
        <v>37</v>
      </c>
      <c r="E31" s="7">
        <v>80</v>
      </c>
      <c r="F31" s="7"/>
      <c r="G31" s="7">
        <v>686</v>
      </c>
      <c r="H31" s="16">
        <f>SUM(B31:G31)</f>
        <v>820</v>
      </c>
      <c r="I31" s="7"/>
      <c r="J31" s="7">
        <v>18</v>
      </c>
      <c r="K31" s="7">
        <v>82</v>
      </c>
      <c r="L31" s="7">
        <v>78</v>
      </c>
      <c r="M31" s="7"/>
      <c r="N31" s="7">
        <v>272</v>
      </c>
      <c r="O31" s="16">
        <f>SUM(I31:N31)</f>
        <v>450</v>
      </c>
      <c r="P31" s="24">
        <f>(H31-O31)/O31</f>
        <v>0.8222222222222222</v>
      </c>
      <c r="Q31" s="26">
        <v>2</v>
      </c>
      <c r="R31" s="22">
        <v>13</v>
      </c>
      <c r="S31" s="22">
        <v>19</v>
      </c>
      <c r="T31" s="22">
        <v>40</v>
      </c>
      <c r="U31" s="22"/>
      <c r="V31" s="22">
        <v>274</v>
      </c>
      <c r="W31" s="31">
        <f t="shared" si="0"/>
        <v>348</v>
      </c>
    </row>
    <row r="32" spans="1:23" ht="12.75">
      <c r="A32" s="12" t="s">
        <v>34</v>
      </c>
      <c r="B32" s="7"/>
      <c r="C32" s="7"/>
      <c r="D32" s="7">
        <v>56</v>
      </c>
      <c r="E32" s="7">
        <v>27</v>
      </c>
      <c r="F32" s="7"/>
      <c r="G32" s="7">
        <v>239</v>
      </c>
      <c r="H32" s="16">
        <f>SUM(B32:G32)</f>
        <v>322</v>
      </c>
      <c r="I32" s="7"/>
      <c r="J32" s="7">
        <v>4</v>
      </c>
      <c r="K32" s="7">
        <v>58</v>
      </c>
      <c r="L32" s="7">
        <v>32</v>
      </c>
      <c r="M32" s="7"/>
      <c r="N32" s="7">
        <v>101</v>
      </c>
      <c r="O32" s="16">
        <f>SUM(I32:N32)</f>
        <v>195</v>
      </c>
      <c r="P32" s="24">
        <f>(H32-O32)/O32</f>
        <v>0.6512820512820513</v>
      </c>
      <c r="Q32" s="26"/>
      <c r="R32" s="22"/>
      <c r="S32" s="22">
        <v>37</v>
      </c>
      <c r="T32" s="22">
        <v>12</v>
      </c>
      <c r="U32" s="22"/>
      <c r="V32" s="22">
        <v>84</v>
      </c>
      <c r="W32" s="31">
        <f t="shared" si="0"/>
        <v>133</v>
      </c>
    </row>
    <row r="33" spans="1:23" ht="12.75">
      <c r="A33" s="12" t="s">
        <v>35</v>
      </c>
      <c r="B33" s="7"/>
      <c r="C33" s="7">
        <v>5</v>
      </c>
      <c r="D33" s="7">
        <v>42</v>
      </c>
      <c r="E33" s="7">
        <v>172</v>
      </c>
      <c r="F33" s="7"/>
      <c r="G33" s="7">
        <v>609</v>
      </c>
      <c r="H33" s="16">
        <f>SUM(B33:G33)</f>
        <v>828</v>
      </c>
      <c r="I33" s="7"/>
      <c r="J33" s="7">
        <v>19</v>
      </c>
      <c r="K33" s="7">
        <v>59</v>
      </c>
      <c r="L33" s="7">
        <v>193</v>
      </c>
      <c r="M33" s="7"/>
      <c r="N33" s="7">
        <v>302</v>
      </c>
      <c r="O33" s="16">
        <f>SUM(I33:N33)</f>
        <v>573</v>
      </c>
      <c r="P33" s="24">
        <f>(H33-O33)/O33</f>
        <v>0.44502617801047123</v>
      </c>
      <c r="Q33" s="26"/>
      <c r="R33" s="22">
        <v>2</v>
      </c>
      <c r="S33" s="22">
        <v>22</v>
      </c>
      <c r="T33" s="22">
        <v>89</v>
      </c>
      <c r="U33" s="22"/>
      <c r="V33" s="22">
        <v>250</v>
      </c>
      <c r="W33" s="31">
        <f t="shared" si="0"/>
        <v>363</v>
      </c>
    </row>
    <row r="34" spans="1:23" ht="12.75">
      <c r="A34" s="12" t="s">
        <v>36</v>
      </c>
      <c r="B34" s="7"/>
      <c r="C34" s="7">
        <v>5</v>
      </c>
      <c r="D34" s="7">
        <v>44</v>
      </c>
      <c r="E34" s="7">
        <v>87</v>
      </c>
      <c r="F34" s="7"/>
      <c r="G34" s="7">
        <v>343</v>
      </c>
      <c r="H34" s="16">
        <f>SUM(B34:G34)</f>
        <v>479</v>
      </c>
      <c r="I34" s="7"/>
      <c r="J34" s="7">
        <v>4</v>
      </c>
      <c r="K34" s="7">
        <v>55</v>
      </c>
      <c r="L34" s="7">
        <v>58</v>
      </c>
      <c r="M34" s="7"/>
      <c r="N34" s="7">
        <v>195</v>
      </c>
      <c r="O34" s="16">
        <f>SUM(I34:N34)</f>
        <v>312</v>
      </c>
      <c r="P34" s="24">
        <f>(H34-O34)/O34</f>
        <v>0.5352564102564102</v>
      </c>
      <c r="Q34" s="26"/>
      <c r="R34" s="22">
        <v>3</v>
      </c>
      <c r="S34" s="22">
        <v>34</v>
      </c>
      <c r="T34" s="22">
        <v>34</v>
      </c>
      <c r="U34" s="22"/>
      <c r="V34" s="22">
        <v>141</v>
      </c>
      <c r="W34" s="31">
        <f t="shared" si="0"/>
        <v>212</v>
      </c>
    </row>
    <row r="35" spans="1:23" ht="12.75">
      <c r="A35" s="12" t="s">
        <v>37</v>
      </c>
      <c r="B35" s="7"/>
      <c r="C35" s="7">
        <v>1</v>
      </c>
      <c r="D35" s="7">
        <v>30</v>
      </c>
      <c r="E35" s="7">
        <v>47</v>
      </c>
      <c r="F35" s="7"/>
      <c r="G35" s="7">
        <v>325</v>
      </c>
      <c r="H35" s="16">
        <f>SUM(B35:G35)</f>
        <v>403</v>
      </c>
      <c r="I35" s="7">
        <v>2</v>
      </c>
      <c r="J35" s="7"/>
      <c r="K35" s="7">
        <v>55</v>
      </c>
      <c r="L35" s="7">
        <v>89</v>
      </c>
      <c r="M35" s="7"/>
      <c r="N35" s="7">
        <v>178</v>
      </c>
      <c r="O35" s="16">
        <f>SUM(I35:N35)</f>
        <v>324</v>
      </c>
      <c r="P35" s="24">
        <f>(H35-O35)/O35</f>
        <v>0.24382716049382716</v>
      </c>
      <c r="Q35" s="26"/>
      <c r="R35" s="22"/>
      <c r="S35" s="22">
        <v>18</v>
      </c>
      <c r="T35" s="22">
        <v>24</v>
      </c>
      <c r="U35" s="22"/>
      <c r="V35" s="22">
        <v>119</v>
      </c>
      <c r="W35" s="31">
        <f t="shared" si="0"/>
        <v>161</v>
      </c>
    </row>
    <row r="36" spans="1:23" ht="12.75">
      <c r="A36" s="12" t="s">
        <v>38</v>
      </c>
      <c r="B36" s="7"/>
      <c r="C36" s="7">
        <v>6</v>
      </c>
      <c r="D36" s="7">
        <v>69</v>
      </c>
      <c r="E36" s="7">
        <v>133</v>
      </c>
      <c r="F36" s="7"/>
      <c r="G36" s="7">
        <v>984</v>
      </c>
      <c r="H36" s="16">
        <f>SUM(B36:G36)</f>
        <v>1192</v>
      </c>
      <c r="I36" s="7"/>
      <c r="J36" s="7">
        <v>9</v>
      </c>
      <c r="K36" s="7">
        <v>57</v>
      </c>
      <c r="L36" s="7">
        <v>176</v>
      </c>
      <c r="M36" s="7"/>
      <c r="N36" s="7">
        <v>419</v>
      </c>
      <c r="O36" s="16">
        <f>SUM(I36:N36)</f>
        <v>661</v>
      </c>
      <c r="P36" s="24">
        <f>(H36-O36)/O36</f>
        <v>0.8033282904689864</v>
      </c>
      <c r="Q36" s="26"/>
      <c r="R36" s="22">
        <v>3</v>
      </c>
      <c r="S36" s="22">
        <v>40</v>
      </c>
      <c r="T36" s="22">
        <v>67</v>
      </c>
      <c r="U36" s="22"/>
      <c r="V36" s="22">
        <v>433</v>
      </c>
      <c r="W36" s="31">
        <f t="shared" si="0"/>
        <v>543</v>
      </c>
    </row>
    <row r="37" spans="1:23" ht="12.75">
      <c r="A37" s="12" t="s">
        <v>39</v>
      </c>
      <c r="B37" s="7">
        <v>4</v>
      </c>
      <c r="C37" s="7">
        <v>4</v>
      </c>
      <c r="D37" s="7">
        <v>22</v>
      </c>
      <c r="E37" s="7">
        <v>76</v>
      </c>
      <c r="F37" s="7"/>
      <c r="G37" s="7">
        <v>348</v>
      </c>
      <c r="H37" s="16">
        <f>SUM(B37:G37)</f>
        <v>454</v>
      </c>
      <c r="I37" s="7"/>
      <c r="J37" s="7">
        <v>7</v>
      </c>
      <c r="K37" s="7">
        <v>33</v>
      </c>
      <c r="L37" s="7">
        <v>102</v>
      </c>
      <c r="M37" s="7"/>
      <c r="N37" s="7">
        <v>181</v>
      </c>
      <c r="O37" s="16">
        <f>SUM(I37:N37)</f>
        <v>323</v>
      </c>
      <c r="P37" s="24">
        <f>(H37-O37)/O37</f>
        <v>0.4055727554179567</v>
      </c>
      <c r="Q37" s="26">
        <v>2</v>
      </c>
      <c r="R37" s="22">
        <v>3</v>
      </c>
      <c r="S37" s="22">
        <v>10</v>
      </c>
      <c r="T37" s="22">
        <v>39</v>
      </c>
      <c r="U37" s="22"/>
      <c r="V37" s="22">
        <v>135</v>
      </c>
      <c r="W37" s="31">
        <f t="shared" si="0"/>
        <v>189</v>
      </c>
    </row>
    <row r="38" spans="1:23" ht="12.75">
      <c r="A38" s="12" t="s">
        <v>40</v>
      </c>
      <c r="B38" s="7">
        <v>1</v>
      </c>
      <c r="C38" s="7">
        <v>4</v>
      </c>
      <c r="D38" s="7">
        <v>27</v>
      </c>
      <c r="E38" s="7">
        <v>120</v>
      </c>
      <c r="F38" s="7"/>
      <c r="G38" s="7">
        <v>608</v>
      </c>
      <c r="H38" s="16">
        <f>SUM(B38:G38)</f>
        <v>760</v>
      </c>
      <c r="I38" s="7"/>
      <c r="J38" s="7">
        <v>2</v>
      </c>
      <c r="K38" s="7">
        <v>23</v>
      </c>
      <c r="L38" s="7">
        <v>101</v>
      </c>
      <c r="M38" s="7"/>
      <c r="N38" s="7">
        <v>294</v>
      </c>
      <c r="O38" s="16">
        <f>SUM(I38:N38)</f>
        <v>420</v>
      </c>
      <c r="P38" s="24">
        <f>(H38-O38)/O38</f>
        <v>0.8095238095238095</v>
      </c>
      <c r="Q38" s="26">
        <v>1</v>
      </c>
      <c r="R38" s="22"/>
      <c r="S38" s="22">
        <v>14</v>
      </c>
      <c r="T38" s="22">
        <v>70</v>
      </c>
      <c r="U38" s="22"/>
      <c r="V38" s="22">
        <v>287</v>
      </c>
      <c r="W38" s="31">
        <f t="shared" si="0"/>
        <v>372</v>
      </c>
    </row>
    <row r="39" spans="1:23" ht="12.75">
      <c r="A39" s="12" t="s">
        <v>41</v>
      </c>
      <c r="B39" s="7"/>
      <c r="C39" s="7">
        <v>11</v>
      </c>
      <c r="D39" s="7">
        <v>50</v>
      </c>
      <c r="E39" s="7">
        <v>84</v>
      </c>
      <c r="F39" s="7"/>
      <c r="G39" s="7">
        <v>595</v>
      </c>
      <c r="H39" s="16">
        <f>SUM(B39:G39)</f>
        <v>740</v>
      </c>
      <c r="I39" s="7">
        <v>1</v>
      </c>
      <c r="J39" s="7">
        <v>6</v>
      </c>
      <c r="K39" s="7">
        <v>68</v>
      </c>
      <c r="L39" s="7">
        <v>76</v>
      </c>
      <c r="M39" s="7"/>
      <c r="N39" s="7">
        <v>315</v>
      </c>
      <c r="O39" s="16">
        <f>SUM(I39:N39)</f>
        <v>466</v>
      </c>
      <c r="P39" s="24">
        <f>(H39-O39)/O39</f>
        <v>0.5879828326180258</v>
      </c>
      <c r="Q39" s="26"/>
      <c r="R39" s="22">
        <v>5</v>
      </c>
      <c r="S39" s="22">
        <v>18</v>
      </c>
      <c r="T39" s="22">
        <v>44</v>
      </c>
      <c r="U39" s="22"/>
      <c r="V39" s="22">
        <v>260</v>
      </c>
      <c r="W39" s="31">
        <f t="shared" si="0"/>
        <v>327</v>
      </c>
    </row>
    <row r="40" spans="1:23" ht="12.75">
      <c r="A40" s="12" t="s">
        <v>42</v>
      </c>
      <c r="B40" s="7">
        <v>1</v>
      </c>
      <c r="C40" s="7">
        <v>7</v>
      </c>
      <c r="D40" s="7">
        <v>27</v>
      </c>
      <c r="E40" s="7">
        <v>88</v>
      </c>
      <c r="F40" s="7"/>
      <c r="G40" s="7">
        <v>382</v>
      </c>
      <c r="H40" s="16">
        <f>SUM(B40:G40)</f>
        <v>505</v>
      </c>
      <c r="I40" s="7"/>
      <c r="J40" s="7">
        <v>13</v>
      </c>
      <c r="K40" s="7">
        <v>29</v>
      </c>
      <c r="L40" s="7">
        <v>93</v>
      </c>
      <c r="M40" s="7"/>
      <c r="N40" s="7">
        <v>127</v>
      </c>
      <c r="O40" s="16">
        <f>SUM(I40:N40)</f>
        <v>262</v>
      </c>
      <c r="P40" s="24">
        <f>(H40-O40)/O40</f>
        <v>0.9274809160305344</v>
      </c>
      <c r="Q40" s="26"/>
      <c r="R40" s="22">
        <v>6</v>
      </c>
      <c r="S40" s="22">
        <v>14</v>
      </c>
      <c r="T40" s="22">
        <v>48</v>
      </c>
      <c r="U40" s="22"/>
      <c r="V40" s="22">
        <v>131</v>
      </c>
      <c r="W40" s="31">
        <f t="shared" si="0"/>
        <v>199</v>
      </c>
    </row>
    <row r="41" spans="1:23" ht="12.75">
      <c r="A41" s="12" t="s">
        <v>43</v>
      </c>
      <c r="B41" s="7">
        <v>1</v>
      </c>
      <c r="C41" s="7">
        <v>2</v>
      </c>
      <c r="D41" s="7">
        <v>35</v>
      </c>
      <c r="E41" s="7">
        <v>35</v>
      </c>
      <c r="F41" s="7">
        <v>1</v>
      </c>
      <c r="G41" s="7">
        <v>244</v>
      </c>
      <c r="H41" s="16">
        <f>SUM(B41:G41)</f>
        <v>318</v>
      </c>
      <c r="I41" s="7"/>
      <c r="J41" s="7">
        <v>5</v>
      </c>
      <c r="K41" s="7">
        <v>35</v>
      </c>
      <c r="L41" s="7">
        <v>37</v>
      </c>
      <c r="M41" s="7"/>
      <c r="N41" s="7">
        <v>126</v>
      </c>
      <c r="O41" s="16">
        <f>SUM(I41:N41)</f>
        <v>203</v>
      </c>
      <c r="P41" s="24">
        <f>(H41-O41)/O41</f>
        <v>0.5665024630541872</v>
      </c>
      <c r="Q41" s="26"/>
      <c r="R41" s="22">
        <v>1</v>
      </c>
      <c r="S41" s="22">
        <v>17</v>
      </c>
      <c r="T41" s="22">
        <v>22</v>
      </c>
      <c r="U41" s="22"/>
      <c r="V41" s="22">
        <v>90</v>
      </c>
      <c r="W41" s="31">
        <f t="shared" si="0"/>
        <v>130</v>
      </c>
    </row>
    <row r="42" spans="1:23" ht="12.75">
      <c r="A42" s="12" t="s">
        <v>44</v>
      </c>
      <c r="B42" s="7">
        <v>4</v>
      </c>
      <c r="C42" s="7">
        <v>2</v>
      </c>
      <c r="D42" s="7">
        <v>29</v>
      </c>
      <c r="E42" s="7">
        <v>196</v>
      </c>
      <c r="F42" s="7">
        <v>3</v>
      </c>
      <c r="G42" s="7">
        <v>1139</v>
      </c>
      <c r="H42" s="16">
        <f>SUM(B42:G42)</f>
        <v>1373</v>
      </c>
      <c r="I42" s="7">
        <v>3</v>
      </c>
      <c r="J42" s="7">
        <v>7</v>
      </c>
      <c r="K42" s="7">
        <v>47</v>
      </c>
      <c r="L42" s="7">
        <v>303</v>
      </c>
      <c r="M42" s="7">
        <v>1</v>
      </c>
      <c r="N42" s="7">
        <v>626</v>
      </c>
      <c r="O42" s="16">
        <f>SUM(I42:N42)</f>
        <v>987</v>
      </c>
      <c r="P42" s="24">
        <f>(H42-O42)/O42</f>
        <v>0.3910840932117528</v>
      </c>
      <c r="Q42" s="26">
        <v>4</v>
      </c>
      <c r="R42" s="22"/>
      <c r="S42" s="22">
        <v>16</v>
      </c>
      <c r="T42" s="22">
        <v>107</v>
      </c>
      <c r="U42" s="22">
        <v>2</v>
      </c>
      <c r="V42" s="22">
        <v>437</v>
      </c>
      <c r="W42" s="31">
        <f t="shared" si="0"/>
        <v>566</v>
      </c>
    </row>
    <row r="43" spans="1:23" ht="12.75">
      <c r="A43" s="12" t="s">
        <v>45</v>
      </c>
      <c r="B43" s="8"/>
      <c r="C43" s="8"/>
      <c r="D43" s="8">
        <v>2</v>
      </c>
      <c r="E43" s="8">
        <v>53</v>
      </c>
      <c r="F43" s="8"/>
      <c r="G43" s="8">
        <v>171</v>
      </c>
      <c r="H43" s="16">
        <f>SUM(B43:G43)</f>
        <v>226</v>
      </c>
      <c r="I43" s="8"/>
      <c r="J43" s="8">
        <v>2</v>
      </c>
      <c r="K43" s="8">
        <v>9</v>
      </c>
      <c r="L43" s="8">
        <v>217</v>
      </c>
      <c r="M43" s="8"/>
      <c r="N43" s="8">
        <v>73</v>
      </c>
      <c r="O43" s="16">
        <f>SUM(I43:N43)</f>
        <v>301</v>
      </c>
      <c r="P43" s="24">
        <f>(H43-O43)/O43</f>
        <v>-0.24916943521594684</v>
      </c>
      <c r="Q43" s="26"/>
      <c r="R43" s="22"/>
      <c r="S43" s="22">
        <v>1</v>
      </c>
      <c r="T43" s="22">
        <v>31</v>
      </c>
      <c r="U43" s="22"/>
      <c r="V43" s="22">
        <v>72</v>
      </c>
      <c r="W43" s="31">
        <f t="shared" si="0"/>
        <v>104</v>
      </c>
    </row>
    <row r="44" spans="1:23" ht="12.75">
      <c r="A44" s="12" t="s">
        <v>46</v>
      </c>
      <c r="B44" s="9"/>
      <c r="C44" s="9">
        <v>3</v>
      </c>
      <c r="D44" s="9">
        <v>39</v>
      </c>
      <c r="E44" s="9">
        <v>18</v>
      </c>
      <c r="F44" s="9"/>
      <c r="G44" s="9">
        <v>255</v>
      </c>
      <c r="H44" s="16">
        <f>SUM(B44:G44)</f>
        <v>315</v>
      </c>
      <c r="I44" s="9"/>
      <c r="J44" s="9">
        <v>4</v>
      </c>
      <c r="K44" s="9">
        <v>61</v>
      </c>
      <c r="L44" s="9">
        <v>31</v>
      </c>
      <c r="M44" s="9"/>
      <c r="N44" s="9">
        <v>152</v>
      </c>
      <c r="O44" s="16">
        <f>SUM(I44:N44)</f>
        <v>248</v>
      </c>
      <c r="P44" s="24">
        <f>(H44-O44)/O44</f>
        <v>0.2701612903225806</v>
      </c>
      <c r="Q44" s="26"/>
      <c r="R44" s="22">
        <v>1</v>
      </c>
      <c r="S44" s="22">
        <v>22</v>
      </c>
      <c r="T44" s="22">
        <v>9</v>
      </c>
      <c r="U44" s="22"/>
      <c r="V44" s="22">
        <v>115</v>
      </c>
      <c r="W44" s="31">
        <f t="shared" si="0"/>
        <v>147</v>
      </c>
    </row>
    <row r="45" spans="1:23" ht="12.75">
      <c r="A45" s="14" t="s">
        <v>47</v>
      </c>
      <c r="B45" s="11">
        <v>2</v>
      </c>
      <c r="C45" s="11">
        <v>5</v>
      </c>
      <c r="D45" s="11">
        <v>29</v>
      </c>
      <c r="E45" s="11">
        <v>41</v>
      </c>
      <c r="F45" s="11">
        <v>1</v>
      </c>
      <c r="G45" s="11">
        <v>388</v>
      </c>
      <c r="H45" s="16">
        <f>SUM(B45:G45)</f>
        <v>466</v>
      </c>
      <c r="I45" s="11">
        <v>1</v>
      </c>
      <c r="J45" s="11">
        <v>9</v>
      </c>
      <c r="K45" s="11">
        <v>149</v>
      </c>
      <c r="L45" s="11">
        <v>54</v>
      </c>
      <c r="M45" s="11"/>
      <c r="N45" s="11">
        <v>171</v>
      </c>
      <c r="O45" s="16">
        <f>SUM(I45:N45)</f>
        <v>384</v>
      </c>
      <c r="P45" s="24">
        <f>(H45-O45)/O45</f>
        <v>0.21354166666666666</v>
      </c>
      <c r="Q45" s="26">
        <v>2</v>
      </c>
      <c r="R45" s="22">
        <v>4</v>
      </c>
      <c r="S45" s="22">
        <v>16</v>
      </c>
      <c r="T45" s="22">
        <v>25</v>
      </c>
      <c r="U45" s="22">
        <v>1</v>
      </c>
      <c r="V45" s="22">
        <v>145</v>
      </c>
      <c r="W45" s="31">
        <f t="shared" si="0"/>
        <v>193</v>
      </c>
    </row>
    <row r="46" spans="1:23" s="5" customFormat="1" ht="12.75">
      <c r="A46" s="15" t="s">
        <v>48</v>
      </c>
      <c r="B46" s="13">
        <v>2</v>
      </c>
      <c r="C46" s="13">
        <v>8</v>
      </c>
      <c r="D46" s="13">
        <v>34</v>
      </c>
      <c r="E46" s="13">
        <v>44</v>
      </c>
      <c r="F46" s="13"/>
      <c r="G46" s="13">
        <v>347</v>
      </c>
      <c r="H46" s="16">
        <f>SUM(B46:G46)</f>
        <v>435</v>
      </c>
      <c r="I46" s="13">
        <v>1</v>
      </c>
      <c r="J46" s="13">
        <v>14</v>
      </c>
      <c r="K46" s="13">
        <v>63</v>
      </c>
      <c r="L46" s="13">
        <v>82</v>
      </c>
      <c r="M46" s="13"/>
      <c r="N46" s="13">
        <v>163</v>
      </c>
      <c r="O46" s="16">
        <f>SUM(I46:N46)</f>
        <v>323</v>
      </c>
      <c r="P46" s="24">
        <f>(H46-O46)/O46</f>
        <v>0.34674922600619196</v>
      </c>
      <c r="Q46" s="26">
        <v>1</v>
      </c>
      <c r="R46" s="22">
        <v>3</v>
      </c>
      <c r="S46" s="22">
        <v>22</v>
      </c>
      <c r="T46" s="22">
        <v>25</v>
      </c>
      <c r="U46" s="22"/>
      <c r="V46" s="22">
        <v>146</v>
      </c>
      <c r="W46" s="31">
        <f t="shared" si="0"/>
        <v>197</v>
      </c>
    </row>
    <row r="47" spans="1:23" s="29" customFormat="1" ht="13.5" thickBot="1">
      <c r="A47" s="27" t="s">
        <v>49</v>
      </c>
      <c r="B47" s="19">
        <v>45</v>
      </c>
      <c r="C47" s="19">
        <v>200</v>
      </c>
      <c r="D47" s="19">
        <v>1461</v>
      </c>
      <c r="E47" s="19">
        <v>3973</v>
      </c>
      <c r="F47" s="19">
        <v>16</v>
      </c>
      <c r="G47" s="19">
        <v>23263</v>
      </c>
      <c r="H47" s="32">
        <f>SUM(B47:G47)</f>
        <v>28958</v>
      </c>
      <c r="I47" s="19">
        <v>23</v>
      </c>
      <c r="J47" s="19">
        <v>457</v>
      </c>
      <c r="K47" s="19">
        <v>2951</v>
      </c>
      <c r="L47" s="19">
        <v>5111</v>
      </c>
      <c r="M47" s="19">
        <v>16</v>
      </c>
      <c r="N47" s="19">
        <v>13842</v>
      </c>
      <c r="O47" s="19">
        <f>SUM(I47:N47)</f>
        <v>22400</v>
      </c>
      <c r="P47" s="28">
        <f>(H47-O47)/O47</f>
        <v>0.29276785714285714</v>
      </c>
      <c r="Q47" s="18">
        <v>23</v>
      </c>
      <c r="R47" s="20">
        <v>133</v>
      </c>
      <c r="S47" s="20">
        <v>802</v>
      </c>
      <c r="T47" s="20">
        <v>2101</v>
      </c>
      <c r="U47" s="20">
        <v>12</v>
      </c>
      <c r="V47" s="20">
        <v>10247</v>
      </c>
      <c r="W47" s="23">
        <f t="shared" si="0"/>
        <v>13318</v>
      </c>
    </row>
    <row r="48" spans="8:14" ht="12.75">
      <c r="H48" s="17"/>
      <c r="M48" s="4"/>
      <c r="N48" s="4"/>
    </row>
    <row r="49" spans="9:14" ht="12.75">
      <c r="I49" s="4"/>
      <c r="J49" s="4"/>
      <c r="K49" s="4"/>
      <c r="M49" s="1"/>
      <c r="N49" s="1"/>
    </row>
    <row r="50" spans="9:14" ht="11.25">
      <c r="I50" s="3"/>
      <c r="J50" s="3"/>
      <c r="K50" s="3"/>
      <c r="M50" s="1"/>
      <c r="N50" s="1"/>
    </row>
    <row r="51" spans="9:14" ht="11.25">
      <c r="I51" s="3"/>
      <c r="J51" s="3"/>
      <c r="K51" s="3"/>
      <c r="M51" s="1"/>
      <c r="N51" s="1"/>
    </row>
  </sheetData>
  <sheetProtection/>
  <mergeCells count="7">
    <mergeCell ref="A1:W1"/>
    <mergeCell ref="I3:O3"/>
    <mergeCell ref="W3:W4"/>
    <mergeCell ref="P3:P4"/>
    <mergeCell ref="A3:A4"/>
    <mergeCell ref="B3:H3"/>
    <mergeCell ref="Q3:V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3" t="s">
        <v>80</v>
      </c>
      <c r="B1" s="33"/>
      <c r="C1" s="33"/>
      <c r="D1" s="33"/>
      <c r="E1" s="33"/>
    </row>
    <row r="2" spans="1:4" ht="12.75">
      <c r="A2" s="44"/>
      <c r="B2" s="44"/>
      <c r="C2" s="44"/>
      <c r="D2" s="44"/>
    </row>
    <row r="3" spans="1:5" ht="25.5" customHeight="1">
      <c r="A3" s="50" t="s">
        <v>70</v>
      </c>
      <c r="B3" s="50" t="s">
        <v>81</v>
      </c>
      <c r="C3" s="50" t="s">
        <v>74</v>
      </c>
      <c r="D3" s="50" t="s">
        <v>71</v>
      </c>
      <c r="E3" s="50" t="s">
        <v>82</v>
      </c>
    </row>
    <row r="4" spans="1:5" ht="25.5">
      <c r="A4" s="45" t="s">
        <v>72</v>
      </c>
      <c r="B4" s="10">
        <v>1</v>
      </c>
      <c r="C4" s="10">
        <v>2</v>
      </c>
      <c r="D4" s="49">
        <f aca="true" t="shared" si="0" ref="D4:D24">(B4-C4)/C4</f>
        <v>-0.5</v>
      </c>
      <c r="E4" s="50"/>
    </row>
    <row r="5" spans="1:5" ht="12.75">
      <c r="A5" s="45" t="s">
        <v>50</v>
      </c>
      <c r="B5" s="7">
        <v>1599</v>
      </c>
      <c r="C5" s="7">
        <v>875</v>
      </c>
      <c r="D5" s="49">
        <f t="shared" si="0"/>
        <v>0.8274285714285714</v>
      </c>
      <c r="E5" s="47">
        <v>717</v>
      </c>
    </row>
    <row r="6" spans="1:5" ht="13.5" customHeight="1">
      <c r="A6" s="45" t="s">
        <v>51</v>
      </c>
      <c r="B6" s="7">
        <v>1418</v>
      </c>
      <c r="C6" s="7">
        <v>797</v>
      </c>
      <c r="D6" s="49">
        <f t="shared" si="0"/>
        <v>0.7791718946047679</v>
      </c>
      <c r="E6" s="47">
        <v>667</v>
      </c>
    </row>
    <row r="7" spans="1:5" ht="13.5" customHeight="1">
      <c r="A7" s="45" t="s">
        <v>52</v>
      </c>
      <c r="B7" s="7">
        <v>2740</v>
      </c>
      <c r="C7" s="7">
        <v>1858</v>
      </c>
      <c r="D7" s="49">
        <f t="shared" si="0"/>
        <v>0.4747039827771798</v>
      </c>
      <c r="E7" s="47">
        <v>1290</v>
      </c>
    </row>
    <row r="8" spans="1:5" ht="12.75">
      <c r="A8" s="45" t="s">
        <v>53</v>
      </c>
      <c r="B8" s="7">
        <v>3</v>
      </c>
      <c r="C8" s="7">
        <v>2</v>
      </c>
      <c r="D8" s="49">
        <f t="shared" si="0"/>
        <v>0.5</v>
      </c>
      <c r="E8" s="47">
        <v>1</v>
      </c>
    </row>
    <row r="9" spans="1:5" ht="12.75">
      <c r="A9" s="45" t="s">
        <v>54</v>
      </c>
      <c r="B9" s="7">
        <v>897</v>
      </c>
      <c r="C9" s="7">
        <v>4013</v>
      </c>
      <c r="D9" s="49">
        <f t="shared" si="0"/>
        <v>-0.7764764515325193</v>
      </c>
      <c r="E9" s="47">
        <v>514</v>
      </c>
    </row>
    <row r="10" spans="1:5" ht="12.75">
      <c r="A10" s="45" t="s">
        <v>55</v>
      </c>
      <c r="B10" s="7">
        <v>1942</v>
      </c>
      <c r="C10" s="7">
        <v>1297</v>
      </c>
      <c r="D10" s="49">
        <f t="shared" si="0"/>
        <v>0.4973014649190439</v>
      </c>
      <c r="E10" s="47">
        <v>885</v>
      </c>
    </row>
    <row r="11" spans="1:5" ht="12.75">
      <c r="A11" s="45" t="s">
        <v>56</v>
      </c>
      <c r="B11" s="7">
        <v>5728</v>
      </c>
      <c r="C11" s="7">
        <v>4837</v>
      </c>
      <c r="D11" s="49">
        <f t="shared" si="0"/>
        <v>0.1842050857969816</v>
      </c>
      <c r="E11" s="47">
        <v>2876</v>
      </c>
    </row>
    <row r="12" spans="1:5" ht="12.75">
      <c r="A12" s="45" t="s">
        <v>57</v>
      </c>
      <c r="B12" s="7">
        <v>3255</v>
      </c>
      <c r="C12" s="7">
        <v>2011</v>
      </c>
      <c r="D12" s="49">
        <f t="shared" si="0"/>
        <v>0.6185977125808055</v>
      </c>
      <c r="E12" s="47">
        <v>1512</v>
      </c>
    </row>
    <row r="13" spans="1:5" ht="12.75">
      <c r="A13" s="45" t="s">
        <v>58</v>
      </c>
      <c r="B13" s="7">
        <v>113</v>
      </c>
      <c r="C13" s="7">
        <v>90</v>
      </c>
      <c r="D13" s="49">
        <f t="shared" si="0"/>
        <v>0.25555555555555554</v>
      </c>
      <c r="E13" s="47">
        <v>45</v>
      </c>
    </row>
    <row r="14" spans="1:5" ht="12.75">
      <c r="A14" s="45" t="s">
        <v>59</v>
      </c>
      <c r="B14" s="7">
        <v>1728</v>
      </c>
      <c r="C14" s="7">
        <v>829</v>
      </c>
      <c r="D14" s="49">
        <f t="shared" si="0"/>
        <v>1.0844390832328106</v>
      </c>
      <c r="E14" s="47">
        <v>749</v>
      </c>
    </row>
    <row r="15" spans="1:5" ht="12.75">
      <c r="A15" s="45" t="s">
        <v>60</v>
      </c>
      <c r="B15" s="7">
        <v>24</v>
      </c>
      <c r="C15" s="7">
        <v>13</v>
      </c>
      <c r="D15" s="49">
        <f t="shared" si="0"/>
        <v>0.8461538461538461</v>
      </c>
      <c r="E15" s="47">
        <v>5</v>
      </c>
    </row>
    <row r="16" spans="1:5" ht="12.75">
      <c r="A16" s="45" t="s">
        <v>61</v>
      </c>
      <c r="B16" s="7">
        <v>3817</v>
      </c>
      <c r="C16" s="7">
        <v>1152</v>
      </c>
      <c r="D16" s="49">
        <f t="shared" si="0"/>
        <v>2.3133680555555554</v>
      </c>
      <c r="E16" s="47">
        <v>1334</v>
      </c>
    </row>
    <row r="17" spans="1:5" ht="12.75">
      <c r="A17" s="45" t="s">
        <v>62</v>
      </c>
      <c r="B17" s="7">
        <v>1433</v>
      </c>
      <c r="C17" s="7">
        <v>1058</v>
      </c>
      <c r="D17" s="49">
        <f t="shared" si="0"/>
        <v>0.3544423440453686</v>
      </c>
      <c r="E17" s="47">
        <v>690</v>
      </c>
    </row>
    <row r="18" spans="1:5" ht="12.75">
      <c r="A18" s="45" t="s">
        <v>63</v>
      </c>
      <c r="B18" s="7">
        <v>215</v>
      </c>
      <c r="C18" s="7">
        <v>246</v>
      </c>
      <c r="D18" s="49">
        <f t="shared" si="0"/>
        <v>-0.12601626016260162</v>
      </c>
      <c r="E18" s="47">
        <v>106</v>
      </c>
    </row>
    <row r="19" spans="1:5" ht="12.75">
      <c r="A19" s="45" t="s">
        <v>64</v>
      </c>
      <c r="B19" s="7">
        <v>12</v>
      </c>
      <c r="C19" s="7">
        <v>9</v>
      </c>
      <c r="D19" s="49">
        <f t="shared" si="0"/>
        <v>0.3333333333333333</v>
      </c>
      <c r="E19" s="47">
        <v>10</v>
      </c>
    </row>
    <row r="20" spans="1:5" ht="12.75">
      <c r="A20" s="45" t="s">
        <v>65</v>
      </c>
      <c r="B20" s="7">
        <v>932</v>
      </c>
      <c r="C20" s="7">
        <v>563</v>
      </c>
      <c r="D20" s="49">
        <f t="shared" si="0"/>
        <v>0.655417406749556</v>
      </c>
      <c r="E20" s="47">
        <v>380</v>
      </c>
    </row>
    <row r="21" spans="1:5" ht="12.75">
      <c r="A21" s="45" t="s">
        <v>66</v>
      </c>
      <c r="B21" s="7">
        <v>2020</v>
      </c>
      <c r="C21" s="7">
        <v>1836</v>
      </c>
      <c r="D21" s="49">
        <f t="shared" si="0"/>
        <v>0.10021786492374728</v>
      </c>
      <c r="E21" s="47">
        <v>1007</v>
      </c>
    </row>
    <row r="22" spans="1:5" ht="12.75">
      <c r="A22" s="45" t="s">
        <v>67</v>
      </c>
      <c r="B22" s="7">
        <v>474</v>
      </c>
      <c r="C22" s="7">
        <v>493</v>
      </c>
      <c r="D22" s="49">
        <f t="shared" si="0"/>
        <v>-0.038539553752535496</v>
      </c>
      <c r="E22" s="47">
        <v>229</v>
      </c>
    </row>
    <row r="23" spans="1:5" s="4" customFormat="1" ht="12.75">
      <c r="A23" s="51" t="s">
        <v>68</v>
      </c>
      <c r="B23" s="7">
        <v>607</v>
      </c>
      <c r="C23" s="7">
        <v>419</v>
      </c>
      <c r="D23" s="49">
        <f t="shared" si="0"/>
        <v>0.4486873508353222</v>
      </c>
      <c r="E23" s="47">
        <v>301</v>
      </c>
    </row>
    <row r="24" spans="1:5" ht="12.75">
      <c r="A24" s="46" t="s">
        <v>49</v>
      </c>
      <c r="B24" s="48">
        <v>28958</v>
      </c>
      <c r="C24" s="13">
        <v>22400</v>
      </c>
      <c r="D24" s="49">
        <f t="shared" si="0"/>
        <v>0.29276785714285714</v>
      </c>
      <c r="E24" s="22">
        <v>13318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2019-03-18T13:00:22Z</dcterms:modified>
  <cp:category/>
  <cp:version/>
  <cp:contentType/>
  <cp:contentStatus/>
</cp:coreProperties>
</file>